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<sst xmlns="http://schemas.openxmlformats.org/spreadsheetml/2006/main" count="35" uniqueCount="22">
  <si>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</si>
  <si>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730 System 48int 60L Box 30T gb004</t>
  </si>
  <si>
    <t>Check for minimum door opening. Max 310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</si>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</sst>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C11" sqref="C11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13" ht="12.75">
      <c r="A4" s="36" t="s">
        <v>1</v>
      </c>
      <c r="B4" s="37"/>
      <c r="C4" s="37"/>
      <c r="D4" s="37"/>
      <c r="E4" s="15">
        <v>607091</v>
      </c>
      <c r="G4" s="51"/>
      <c r="M4" s="96"/>
    </row>
    <row r="5" spans="1:11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</row>
    <row r="6" spans="1:13" ht="12.75">
      <c r="A6" s="27" t="s">
        <v>4</v>
      </c>
      <c r="B6" s="13">
        <f>0.0035/$E$3/8*38.57*$A$3*$C$3</f>
        <v>944.96500000000003</v>
      </c>
      <c r="C6" s="13">
        <f>0.0035/$E$3/8*20.57*$A$3*$C$3</f>
        <v>503.96500000000003</v>
      </c>
      <c r="D6" s="13">
        <f>0.0035/$E$3/8*5.76*$A$3*$C$3</f>
        <v>141.12</v>
      </c>
      <c r="E6" s="14" t="s">
        <v>20</v>
      </c>
      <c r="F6" s="39">
        <v>5.7599999999999998</v>
      </c>
      <c r="G6" s="52" t="s">
        <v>3</v>
      </c>
      <c r="H6" s="57">
        <f>B6*$I$1</f>
        <v>7559.7200000000003</v>
      </c>
      <c r="I6" s="57">
        <f>C6*$I$1</f>
        <v>4031.7200000000003</v>
      </c>
      <c r="J6" s="57">
        <f>D6*$I$1</f>
        <v>1128.96</v>
      </c>
      <c r="K6" s="14" t="s">
        <v>20</v>
      </c>
      <c r="L6" s="39">
        <f>F6*$I$1</f>
        <v>46.079999999999998</v>
      </c>
      <c r="M6" s="95" t="s">
        <v>10</v>
      </c>
    </row>
    <row r="7" spans="1:13" ht="12.75">
      <c r="A7" s="28"/>
      <c r="B7" s="10">
        <f>B6/400*300</f>
        <v>708.72375</v>
      </c>
      <c r="C7" s="10">
        <f>C6/400*300</f>
        <v>377.97375</v>
      </c>
      <c r="D7" s="10">
        <f>D6/400*300</f>
        <v>105.84</v>
      </c>
      <c r="E7" s="4" t="s">
        <v>19</v>
      </c>
      <c r="F7" s="39">
        <v>20.571428571428569</v>
      </c>
      <c r="G7" s="53"/>
      <c r="H7" s="10">
        <f>H6/400*300</f>
        <v>5669.79</v>
      </c>
      <c r="I7" s="10">
        <f>I6/400*300</f>
        <v>3023.79</v>
      </c>
      <c r="J7" s="10">
        <f>J6/400*300</f>
        <v>846.72000000000003</v>
      </c>
      <c r="K7" s="4" t="s">
        <v>19</v>
      </c>
      <c r="L7" s="39">
        <f>F7*$I$1</f>
        <v>164.57142857142856</v>
      </c>
      <c r="M7" s="95" t="s">
        <v>16</v>
      </c>
    </row>
    <row r="8" spans="1:13" ht="12.75">
      <c r="A8" s="29"/>
      <c r="B8" s="10">
        <f>B6/400*600</f>
        <v>1417.4475</v>
      </c>
      <c r="C8" s="10">
        <f>C6/400*600</f>
        <v>755.94749999999999</v>
      </c>
      <c r="D8" s="10">
        <f>D6/400*600</f>
        <v>211.68000000000001</v>
      </c>
      <c r="E8" s="4" t="s">
        <v>14</v>
      </c>
      <c r="F8" s="39">
        <v>38.571428571428569</v>
      </c>
      <c r="G8" s="53"/>
      <c r="H8" s="10">
        <f>H6/400*600</f>
        <v>11339.58</v>
      </c>
      <c r="I8" s="10">
        <f>I6/400*600</f>
        <v>6047.5799999999999</v>
      </c>
      <c r="J8" s="10">
        <f>J6/400*600</f>
        <v>1693.4400000000001</v>
      </c>
      <c r="K8" s="4" t="s">
        <v>14</v>
      </c>
      <c r="L8" s="39">
        <f>F8*$I$1</f>
        <v>308.57142857142856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L9" s="107"/>
      <c r="M9" s="108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